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dc19a0a696d367/Documents/"/>
    </mc:Choice>
  </mc:AlternateContent>
  <xr:revisionPtr revIDLastSave="31" documentId="8_{24BCFF00-6AA3-45BF-B215-A411FFBAA3DB}" xr6:coauthVersionLast="47" xr6:coauthVersionMax="47" xr10:uidLastSave="{A95B6931-05D7-40CB-90B2-95B7C6E98F07}"/>
  <bookViews>
    <workbookView xWindow="-108" yWindow="-108" windowWidth="23256" windowHeight="12456" xr2:uid="{5C758CE1-9D26-4276-9DD6-6DAA6C5DA44D}"/>
  </bookViews>
  <sheets>
    <sheet name="Weibull plo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C24" i="1" s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6" i="1"/>
  <c r="F17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6" i="1"/>
</calcChain>
</file>

<file path=xl/sharedStrings.xml><?xml version="1.0" encoding="utf-8"?>
<sst xmlns="http://schemas.openxmlformats.org/spreadsheetml/2006/main" count="9" uniqueCount="9">
  <si>
    <t>η=</t>
  </si>
  <si>
    <t>β=</t>
  </si>
  <si>
    <t>Hrs</t>
  </si>
  <si>
    <t>Failure</t>
  </si>
  <si>
    <t>ln(hrs)</t>
  </si>
  <si>
    <t>Q(t)</t>
  </si>
  <si>
    <t>=-βln(η)</t>
  </si>
  <si>
    <t>www.gvlengineering.com</t>
  </si>
  <si>
    <t>GVL Management &amp; Consulting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</si>
</sst>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0" fillId="0" borderId="0" xfId="0" quotePrefix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quotePrefix="1" applyFont="1"/>
    <xf numFmtId="0" fontId="1" fillId="0" borderId="0" xfId="0" quotePrefix="1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forward val="10"/>
            <c:dispRSqr val="0"/>
            <c:dispEq val="1"/>
            <c:trendlineLbl>
              <c:layout>
                <c:manualLayout>
                  <c:x val="-8.6854768153980758E-2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'Weibull plot'!$E$6:$E$20</c:f>
              <c:numCache>
                <c:formatCode>0.000</c:formatCode>
                <c:ptCount val="15"/>
                <c:pt idx="0">
                  <c:v>6.0637852086876078</c:v>
                </c:pt>
                <c:pt idx="1">
                  <c:v>6.8023947633243109</c:v>
                </c:pt>
                <c:pt idx="2">
                  <c:v>6.9939329752231894</c:v>
                </c:pt>
                <c:pt idx="3">
                  <c:v>7.1066061377273027</c:v>
                </c:pt>
                <c:pt idx="4">
                  <c:v>7.3132203870903014</c:v>
                </c:pt>
                <c:pt idx="5">
                  <c:v>7.5548585210406758</c:v>
                </c:pt>
                <c:pt idx="6">
                  <c:v>7.5574729016147462</c:v>
                </c:pt>
                <c:pt idx="7">
                  <c:v>7.718685495198466</c:v>
                </c:pt>
                <c:pt idx="8">
                  <c:v>7.8632667240095735</c:v>
                </c:pt>
                <c:pt idx="9">
                  <c:v>7.8671055003167387</c:v>
                </c:pt>
                <c:pt idx="10">
                  <c:v>8.0063675676502459</c:v>
                </c:pt>
                <c:pt idx="11">
                  <c:v>8.1285852003744967</c:v>
                </c:pt>
                <c:pt idx="12">
                  <c:v>8.1403155401599854</c:v>
                </c:pt>
                <c:pt idx="13">
                  <c:v>8.2160880986323157</c:v>
                </c:pt>
                <c:pt idx="14">
                  <c:v>8.3064721601005846</c:v>
                </c:pt>
              </c:numCache>
            </c:numRef>
          </c:xVal>
          <c:yVal>
            <c:numRef>
              <c:f>'Weibull plot'!$F$6:$F$20</c:f>
              <c:numCache>
                <c:formatCode>0.0000</c:formatCode>
                <c:ptCount val="15"/>
                <c:pt idx="0">
                  <c:v>-3.0678726152420284</c:v>
                </c:pt>
                <c:pt idx="1">
                  <c:v>-2.1458234539563628</c:v>
                </c:pt>
                <c:pt idx="2">
                  <c:v>-1.6462807719572654</c:v>
                </c:pt>
                <c:pt idx="3">
                  <c:v>-1.2917893504104097</c:v>
                </c:pt>
                <c:pt idx="4">
                  <c:v>-1.0102614472943305</c:v>
                </c:pt>
                <c:pt idx="5">
                  <c:v>-0.77166752913814374</c:v>
                </c:pt>
                <c:pt idx="6">
                  <c:v>-0.56028816735347964</c:v>
                </c:pt>
                <c:pt idx="7">
                  <c:v>-0.36651292058166435</c:v>
                </c:pt>
                <c:pt idx="8">
                  <c:v>-0.18361040737796205</c:v>
                </c:pt>
                <c:pt idx="9">
                  <c:v>-6.1173382391030359E-3</c:v>
                </c:pt>
                <c:pt idx="10">
                  <c:v>0.17126482302825649</c:v>
                </c:pt>
                <c:pt idx="11">
                  <c:v>0.35489764832272747</c:v>
                </c:pt>
                <c:pt idx="12">
                  <c:v>0.55452613554915753</c:v>
                </c:pt>
                <c:pt idx="13">
                  <c:v>0.7901555804616428</c:v>
                </c:pt>
                <c:pt idx="14">
                  <c:v>1.1285083975617487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EB6-4C12-86DA-7C76CE888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8580464"/>
        <c:axId val="458574560"/>
      </c:scatterChart>
      <c:valAx>
        <c:axId val="458580464"/>
        <c:scaling>
          <c:orientation val="minMax"/>
          <c:min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74560"/>
        <c:crosses val="autoZero"/>
        <c:crossBetween val="midCat"/>
      </c:valAx>
      <c:valAx>
        <c:axId val="4585745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58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14287</xdr:rowOff>
    </xdr:from>
    <xdr:to>
      <xdr:col>14</xdr:col>
      <xdr:colOff>352425</xdr:colOff>
      <xdr:row>19</xdr:row>
      <xdr:rowOff>90487</xdr:rowOff>
    </xdr:to>
    <xdr:graphicFrame macro="">
      <xdr:nvGraphicFramePr>
        <xdr:cNvPr id="3" name="Γράφημα 2">
          <a:extLst>
            <a:ext uri="{FF2B5EF4-FFF2-40B4-BE49-F238E27FC236}">
              <a16:creationId xmlns:a16="http://schemas.microsoft.com/office/drawing/2014/main" id="{B87C7A88-B25E-4CCE-A648-1F9B7504E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128587</xdr:colOff>
      <xdr:row>3</xdr:row>
      <xdr:rowOff>42862</xdr:rowOff>
    </xdr:from>
    <xdr:ext cx="468462" cy="32079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81AA3A2-B6A7-43C3-8B06-9D7D476698BC}"/>
                </a:ext>
              </a:extLst>
            </xdr:cNvPr>
            <xdr:cNvSpPr txBox="1"/>
          </xdr:nvSpPr>
          <xdr:spPr>
            <a:xfrm>
              <a:off x="1347787" y="42862"/>
              <a:ext cx="468462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GB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−0.3</m:t>
                        </m:r>
                      </m:num>
                      <m:den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𝑛</m:t>
                        </m:r>
                        <m:r>
                          <a:rPr lang="en-GB" sz="1100" b="0" i="1">
                            <a:latin typeface="Cambria Math" panose="02040503050406030204" pitchFamily="18" charset="0"/>
                          </a:rPr>
                          <m:t>+0.4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D81AA3A2-B6A7-43C3-8B06-9D7D476698BC}"/>
                </a:ext>
              </a:extLst>
            </xdr:cNvPr>
            <xdr:cNvSpPr txBox="1"/>
          </xdr:nvSpPr>
          <xdr:spPr>
            <a:xfrm>
              <a:off x="1347787" y="42862"/>
              <a:ext cx="468462" cy="3207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GB" sz="1100" i="0">
                  <a:latin typeface="Cambria Math" panose="02040503050406030204" pitchFamily="18" charset="0"/>
                </a:rPr>
                <a:t>(</a:t>
              </a:r>
              <a:r>
                <a:rPr lang="en-GB" sz="1100" b="0" i="0">
                  <a:latin typeface="Cambria Math" panose="02040503050406030204" pitchFamily="18" charset="0"/>
                </a:rPr>
                <a:t>𝑖−0.3)/(𝑛+0.4)</a:t>
              </a:r>
              <a:endParaRPr lang="en-GB" sz="1100"/>
            </a:p>
          </xdr:txBody>
        </xdr:sp>
      </mc:Fallback>
    </mc:AlternateContent>
    <xdr:clientData/>
  </xdr:oneCellAnchor>
  <xdr:oneCellAnchor>
    <xdr:from>
      <xdr:col>4</xdr:col>
      <xdr:colOff>652462</xdr:colOff>
      <xdr:row>2</xdr:row>
      <xdr:rowOff>252412</xdr:rowOff>
    </xdr:from>
    <xdr:ext cx="1007647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3BFCEFE-417C-4EDF-89FA-A77439C7A1F5}"/>
                </a:ext>
              </a:extLst>
            </xdr:cNvPr>
            <xdr:cNvSpPr txBox="1"/>
          </xdr:nvSpPr>
          <xdr:spPr>
            <a:xfrm>
              <a:off x="3090862" y="252412"/>
              <a:ext cx="100764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unc>
                      <m:funcPr>
                        <m:ctrlPr>
                          <a:rPr lang="en-GB" sz="1100" b="0" i="1">
                            <a:latin typeface="Cambria Math" panose="02040503050406030204" pitchFamily="18" charset="0"/>
                          </a:rPr>
                        </m:ctrlPr>
                      </m:funcPr>
                      <m:fName>
                        <m:r>
                          <m:rPr>
                            <m:sty m:val="p"/>
                          </m:rPr>
                          <a:rPr lang="en-GB" sz="1100" b="0" i="0">
                            <a:latin typeface="Cambria Math" panose="02040503050406030204" pitchFamily="18" charset="0"/>
                          </a:rPr>
                          <m:t>ln</m:t>
                        </m:r>
                      </m:fName>
                      <m:e>
                        <m:d>
                          <m:dPr>
                            <m:ctrlPr>
                              <a:rPr lang="en-GB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r>
                              <a:rPr lang="en-GB" sz="1100" b="0" i="1">
                                <a:latin typeface="Cambria Math" panose="02040503050406030204" pitchFamily="18" charset="0"/>
                              </a:rPr>
                              <m:t>𝑙𝑛</m:t>
                            </m:r>
                            <m:f>
                              <m:fPr>
                                <m:ctrlP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</m:ctrlPr>
                              </m:fPr>
                              <m:num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a:rPr lang="en-GB" sz="1100" b="0" i="1">
                                    <a:latin typeface="Cambria Math" panose="02040503050406030204" pitchFamily="18" charset="0"/>
                                  </a:rPr>
                                  <m:t>𝑄</m:t>
                                </m:r>
                                <m:d>
                                  <m:dPr>
                                    <m:ctrlP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GB" sz="1100" b="0" i="1">
                                        <a:latin typeface="Cambria Math" panose="02040503050406030204" pitchFamily="18" charset="0"/>
                                      </a:rPr>
                                      <m:t>𝑡</m:t>
                                    </m:r>
                                  </m:e>
                                </m:d>
                              </m:den>
                            </m:f>
                          </m:e>
                        </m:d>
                      </m:e>
                    </m:func>
                  </m:oMath>
                </m:oMathPara>
              </a14:m>
              <a:endParaRPr lang="en-GB" sz="1100" b="0"/>
            </a:p>
          </xdr:txBody>
        </xdr:sp>
      </mc:Choice>
      <mc:Fallback xmlns="">
        <xdr:sp macro="" textlink="">
          <xdr:nvSpPr>
            <xdr:cNvPr id="7" name="TextBox 6">
              <a:extLst>
                <a:ext uri="{FF2B5EF4-FFF2-40B4-BE49-F238E27FC236}">
                  <a16:creationId xmlns:a16="http://schemas.microsoft.com/office/drawing/2014/main" id="{C3BFCEFE-417C-4EDF-89FA-A77439C7A1F5}"/>
                </a:ext>
              </a:extLst>
            </xdr:cNvPr>
            <xdr:cNvSpPr txBox="1"/>
          </xdr:nvSpPr>
          <xdr:spPr>
            <a:xfrm>
              <a:off x="3090862" y="252412"/>
              <a:ext cx="1007647" cy="3803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GB" sz="1100" b="0" i="0">
                  <a:latin typeface="Cambria Math" panose="02040503050406030204" pitchFamily="18" charset="0"/>
                </a:rPr>
                <a:t>ln⁡(𝑙𝑛 1/(1−𝑄(𝑡) ))</a:t>
              </a:r>
              <a:endParaRPr lang="en-GB" sz="1100" b="0"/>
            </a:p>
          </xdr:txBody>
        </xdr:sp>
      </mc:Fallback>
    </mc:AlternateContent>
    <xdr:clientData/>
  </xdr:oneCellAnchor>
  <xdr:oneCellAnchor>
    <xdr:from>
      <xdr:col>4</xdr:col>
      <xdr:colOff>15240</xdr:colOff>
      <xdr:row>21</xdr:row>
      <xdr:rowOff>30480</xdr:rowOff>
    </xdr:from>
    <xdr:ext cx="1813559" cy="40600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02D9A0B-CC2C-E8A9-0565-6EF34D387951}"/>
                </a:ext>
              </a:extLst>
            </xdr:cNvPr>
            <xdr:cNvSpPr txBox="1"/>
          </xdr:nvSpPr>
          <xdr:spPr>
            <a:xfrm>
              <a:off x="2453640" y="3878580"/>
              <a:ext cx="1813559" cy="406009"/>
            </a:xfrm>
            <a:prstGeom prst="rect">
              <a:avLst/>
            </a:prstGeom>
            <a:noFill/>
            <a:ln w="12700">
              <a:solidFill>
                <a:schemeClr val="accent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GB" sz="1800" b="0" i="1">
                        <a:latin typeface="Cambria Math" panose="02040503050406030204" pitchFamily="18" charset="0"/>
                      </a:rPr>
                      <m:t>𝑅</m:t>
                    </m:r>
                    <m:d>
                      <m:dPr>
                        <m:ctrlPr>
                          <a:rPr lang="en-GB" sz="18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r>
                          <a:rPr lang="en-GB" sz="18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</m:d>
                    <m:r>
                      <a:rPr lang="en-GB" sz="1800" b="0" i="1">
                        <a:latin typeface="Cambria Math" panose="02040503050406030204" pitchFamily="18" charset="0"/>
                      </a:rPr>
                      <m:t>=</m:t>
                    </m:r>
                    <m:sSup>
                      <m:sSupPr>
                        <m:ctrlPr>
                          <a:rPr lang="en-GB" sz="1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n-GB" sz="18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p>
                        <m:r>
                          <a:rPr lang="en-GB" sz="1800" b="0" i="1">
                            <a:latin typeface="Cambria Math" panose="02040503050406030204" pitchFamily="18" charset="0"/>
                          </a:rPr>
                          <m:t>−</m:t>
                        </m:r>
                        <m:sSup>
                          <m:sSupPr>
                            <m:ctrlPr>
                              <a:rPr lang="en-GB" sz="18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GB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(</m:t>
                            </m:r>
                            <m:f>
                              <m:fPr>
                                <m:ctrlPr>
                                  <a:rPr lang="en-GB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GB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𝑡</m:t>
                                </m:r>
                              </m:num>
                              <m:den>
                                <m:r>
                                  <a:rPr lang="en-GB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2618</m:t>
                                </m:r>
                              </m:den>
                            </m:f>
                            <m:r>
                              <a:rPr lang="en-GB" sz="18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)</m:t>
                            </m:r>
                          </m:e>
                          <m:sup>
                            <m:r>
                              <a:rPr lang="en-GB" sz="1800" b="0" i="1">
                                <a:latin typeface="Cambria Math" panose="02040503050406030204" pitchFamily="18" charset="0"/>
                              </a:rPr>
                              <m:t>1.83</m:t>
                            </m:r>
                          </m:sup>
                        </m:sSup>
                      </m:sup>
                    </m:sSup>
                  </m:oMath>
                </m:oMathPara>
              </a14:m>
              <a:endParaRPr lang="en-GB" sz="1800"/>
            </a:p>
          </xdr:txBody>
        </xdr:sp>
      </mc:Choice>
      <mc:Fallback xmlns=""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702D9A0B-CC2C-E8A9-0565-6EF34D387951}"/>
                </a:ext>
              </a:extLst>
            </xdr:cNvPr>
            <xdr:cNvSpPr txBox="1"/>
          </xdr:nvSpPr>
          <xdr:spPr>
            <a:xfrm>
              <a:off x="2453640" y="3878580"/>
              <a:ext cx="1813559" cy="406009"/>
            </a:xfrm>
            <a:prstGeom prst="rect">
              <a:avLst/>
            </a:prstGeom>
            <a:noFill/>
            <a:ln w="12700">
              <a:solidFill>
                <a:schemeClr val="accent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r>
                <a:rPr lang="en-GB" sz="1800" b="0" i="0">
                  <a:latin typeface="Cambria Math" panose="02040503050406030204" pitchFamily="18" charset="0"/>
                </a:rPr>
                <a:t>𝑅(𝑡)=𝑒^(−〖</a:t>
              </a:r>
              <a:r>
                <a:rPr lang="en-GB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(𝑡/2618)</a:t>
              </a:r>
              <a:r>
                <a:rPr lang="en-GB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〗^</a:t>
              </a:r>
              <a:r>
                <a:rPr lang="en-GB" sz="1800" b="0" i="0">
                  <a:latin typeface="Cambria Math" panose="02040503050406030204" pitchFamily="18" charset="0"/>
                </a:rPr>
                <a:t>1.83 )</a:t>
              </a:r>
              <a:endParaRPr lang="en-GB" sz="18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vlengineer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E035-37D6-4A86-8793-30464A57B1AD}">
  <dimension ref="A1:F24"/>
  <sheetViews>
    <sheetView tabSelected="1" workbookViewId="0">
      <selection activeCell="F11" sqref="F11"/>
    </sheetView>
  </sheetViews>
  <sheetFormatPr defaultRowHeight="14.4" x14ac:dyDescent="0.3"/>
  <cols>
    <col min="5" max="5" width="9.88671875" bestFit="1" customWidth="1"/>
    <col min="6" max="6" width="17" customWidth="1"/>
    <col min="7" max="7" width="10.33203125" bestFit="1" customWidth="1"/>
  </cols>
  <sheetData>
    <row r="1" spans="1:6" x14ac:dyDescent="0.3">
      <c r="A1" s="4" t="s">
        <v>8</v>
      </c>
    </row>
    <row r="2" spans="1:6" x14ac:dyDescent="0.3">
      <c r="A2" s="11" t="s">
        <v>7</v>
      </c>
    </row>
    <row r="3" spans="1:6" x14ac:dyDescent="0.3">
      <c r="A3" s="4"/>
      <c r="B3" s="4"/>
      <c r="C3" s="5" t="s">
        <v>5</v>
      </c>
      <c r="D3" s="4"/>
      <c r="E3" s="4"/>
      <c r="F3" s="4"/>
    </row>
    <row r="4" spans="1:6" x14ac:dyDescent="0.3">
      <c r="A4" s="4"/>
      <c r="B4" s="4"/>
      <c r="C4" s="4"/>
      <c r="D4" s="4"/>
      <c r="E4" s="4"/>
      <c r="F4" s="4"/>
    </row>
    <row r="5" spans="1:6" x14ac:dyDescent="0.3">
      <c r="A5" s="6" t="s">
        <v>3</v>
      </c>
      <c r="B5" s="6" t="s">
        <v>2</v>
      </c>
      <c r="C5" s="7"/>
      <c r="D5" s="4"/>
      <c r="E5" s="8" t="s">
        <v>4</v>
      </c>
      <c r="F5" s="4"/>
    </row>
    <row r="6" spans="1:6" x14ac:dyDescent="0.3">
      <c r="A6">
        <v>1</v>
      </c>
      <c r="B6">
        <v>430</v>
      </c>
      <c r="C6" s="2">
        <f>(A6-0.3)/(15+0.4)</f>
        <v>4.5454545454545449E-2</v>
      </c>
      <c r="E6" s="2">
        <f>LN(B6)</f>
        <v>6.0637852086876078</v>
      </c>
      <c r="F6" s="1">
        <f>LN(LN(1/(1-C6)))</f>
        <v>-3.0678726152420284</v>
      </c>
    </row>
    <row r="7" spans="1:6" x14ac:dyDescent="0.3">
      <c r="A7">
        <v>2</v>
      </c>
      <c r="B7">
        <v>900</v>
      </c>
      <c r="C7" s="2">
        <f t="shared" ref="C7:C20" si="0">(A7-0.3)/(15+0.4)</f>
        <v>0.11038961038961038</v>
      </c>
      <c r="E7" s="2">
        <f t="shared" ref="E7:E20" si="1">LN(B7)</f>
        <v>6.8023947633243109</v>
      </c>
      <c r="F7" s="1">
        <f t="shared" ref="F7:F20" si="2">LN(LN(1/(1-C7)))</f>
        <v>-2.1458234539563628</v>
      </c>
    </row>
    <row r="8" spans="1:6" x14ac:dyDescent="0.3">
      <c r="A8">
        <v>3</v>
      </c>
      <c r="B8">
        <v>1090</v>
      </c>
      <c r="C8" s="2">
        <f t="shared" si="0"/>
        <v>0.17532467532467533</v>
      </c>
      <c r="E8" s="2">
        <f t="shared" si="1"/>
        <v>6.9939329752231894</v>
      </c>
      <c r="F8" s="1">
        <f t="shared" si="2"/>
        <v>-1.6462807719572654</v>
      </c>
    </row>
    <row r="9" spans="1:6" x14ac:dyDescent="0.3">
      <c r="A9">
        <v>4</v>
      </c>
      <c r="B9">
        <v>1220</v>
      </c>
      <c r="C9" s="2">
        <f t="shared" si="0"/>
        <v>0.24025974025974026</v>
      </c>
      <c r="E9" s="2">
        <f t="shared" si="1"/>
        <v>7.1066061377273027</v>
      </c>
      <c r="F9" s="1">
        <f t="shared" si="2"/>
        <v>-1.2917893504104097</v>
      </c>
    </row>
    <row r="10" spans="1:6" x14ac:dyDescent="0.3">
      <c r="A10">
        <v>5</v>
      </c>
      <c r="B10">
        <v>1500</v>
      </c>
      <c r="C10" s="2">
        <f t="shared" si="0"/>
        <v>0.30519480519480519</v>
      </c>
      <c r="E10" s="2">
        <f t="shared" si="1"/>
        <v>7.3132203870903014</v>
      </c>
      <c r="F10" s="1">
        <f t="shared" si="2"/>
        <v>-1.0102614472943305</v>
      </c>
    </row>
    <row r="11" spans="1:6" x14ac:dyDescent="0.3">
      <c r="A11">
        <v>6</v>
      </c>
      <c r="B11">
        <v>1910</v>
      </c>
      <c r="C11" s="2">
        <f t="shared" si="0"/>
        <v>0.37012987012987014</v>
      </c>
      <c r="E11" s="2">
        <f t="shared" si="1"/>
        <v>7.5548585210406758</v>
      </c>
      <c r="F11" s="1">
        <f t="shared" si="2"/>
        <v>-0.77166752913814374</v>
      </c>
    </row>
    <row r="12" spans="1:6" x14ac:dyDescent="0.3">
      <c r="A12">
        <v>7</v>
      </c>
      <c r="B12">
        <v>1915</v>
      </c>
      <c r="C12" s="2">
        <f t="shared" si="0"/>
        <v>0.43506493506493504</v>
      </c>
      <c r="E12" s="2">
        <f t="shared" si="1"/>
        <v>7.5574729016147462</v>
      </c>
      <c r="F12" s="1">
        <f t="shared" si="2"/>
        <v>-0.56028816735347964</v>
      </c>
    </row>
    <row r="13" spans="1:6" x14ac:dyDescent="0.3">
      <c r="A13">
        <v>8</v>
      </c>
      <c r="B13">
        <v>2250</v>
      </c>
      <c r="C13" s="2">
        <f t="shared" si="0"/>
        <v>0.5</v>
      </c>
      <c r="E13" s="2">
        <f t="shared" si="1"/>
        <v>7.718685495198466</v>
      </c>
      <c r="F13" s="1">
        <f t="shared" si="2"/>
        <v>-0.36651292058166435</v>
      </c>
    </row>
    <row r="14" spans="1:6" x14ac:dyDescent="0.3">
      <c r="A14">
        <v>9</v>
      </c>
      <c r="B14">
        <v>2600</v>
      </c>
      <c r="C14" s="2">
        <f t="shared" si="0"/>
        <v>0.56493506493506485</v>
      </c>
      <c r="E14" s="2">
        <f t="shared" si="1"/>
        <v>7.8632667240095735</v>
      </c>
      <c r="F14" s="1">
        <f t="shared" si="2"/>
        <v>-0.18361040737796205</v>
      </c>
    </row>
    <row r="15" spans="1:6" x14ac:dyDescent="0.3">
      <c r="A15">
        <v>10</v>
      </c>
      <c r="B15">
        <v>2610</v>
      </c>
      <c r="C15" s="2">
        <f t="shared" si="0"/>
        <v>0.6298701298701298</v>
      </c>
      <c r="E15" s="2">
        <f t="shared" si="1"/>
        <v>7.8671055003167387</v>
      </c>
      <c r="F15" s="1">
        <f t="shared" si="2"/>
        <v>-6.1173382391030359E-3</v>
      </c>
    </row>
    <row r="16" spans="1:6" x14ac:dyDescent="0.3">
      <c r="A16">
        <v>11</v>
      </c>
      <c r="B16">
        <v>3000</v>
      </c>
      <c r="C16" s="2">
        <f t="shared" si="0"/>
        <v>0.69480519480519476</v>
      </c>
      <c r="E16" s="2">
        <f t="shared" si="1"/>
        <v>8.0063675676502459</v>
      </c>
      <c r="F16" s="1">
        <f t="shared" si="2"/>
        <v>0.17126482302825649</v>
      </c>
    </row>
    <row r="17" spans="1:6" x14ac:dyDescent="0.3">
      <c r="A17">
        <v>12</v>
      </c>
      <c r="B17">
        <v>3390</v>
      </c>
      <c r="C17" s="2">
        <f t="shared" si="0"/>
        <v>0.75974025974025972</v>
      </c>
      <c r="E17" s="2">
        <f t="shared" si="1"/>
        <v>8.1285852003744967</v>
      </c>
      <c r="F17" s="1">
        <f t="shared" si="2"/>
        <v>0.35489764832272747</v>
      </c>
    </row>
    <row r="18" spans="1:6" x14ac:dyDescent="0.3">
      <c r="A18">
        <v>13</v>
      </c>
      <c r="B18">
        <v>3430</v>
      </c>
      <c r="C18" s="2">
        <f t="shared" si="0"/>
        <v>0.82467532467532456</v>
      </c>
      <c r="E18" s="2">
        <f t="shared" si="1"/>
        <v>8.1403155401599854</v>
      </c>
      <c r="F18" s="1">
        <f t="shared" si="2"/>
        <v>0.55452613554915753</v>
      </c>
    </row>
    <row r="19" spans="1:6" x14ac:dyDescent="0.3">
      <c r="A19">
        <v>14</v>
      </c>
      <c r="B19">
        <v>3700</v>
      </c>
      <c r="C19" s="2">
        <f t="shared" si="0"/>
        <v>0.88961038961038952</v>
      </c>
      <c r="E19" s="2">
        <f t="shared" si="1"/>
        <v>8.2160880986323157</v>
      </c>
      <c r="F19" s="1">
        <f t="shared" si="2"/>
        <v>0.7901555804616428</v>
      </c>
    </row>
    <row r="20" spans="1:6" x14ac:dyDescent="0.3">
      <c r="A20">
        <v>15</v>
      </c>
      <c r="B20">
        <v>4050</v>
      </c>
      <c r="C20" s="2">
        <f t="shared" si="0"/>
        <v>0.95454545454545447</v>
      </c>
      <c r="E20" s="2">
        <f t="shared" si="1"/>
        <v>8.3064721601005846</v>
      </c>
      <c r="F20" s="1">
        <f t="shared" si="2"/>
        <v>1.1285083975617487</v>
      </c>
    </row>
    <row r="21" spans="1:6" ht="15" thickBot="1" x14ac:dyDescent="0.35"/>
    <row r="22" spans="1:6" ht="15" thickBot="1" x14ac:dyDescent="0.35">
      <c r="B22" s="9" t="s">
        <v>1</v>
      </c>
      <c r="C22" s="10">
        <v>1.8264</v>
      </c>
    </row>
    <row r="23" spans="1:6" ht="15" thickBot="1" x14ac:dyDescent="0.35">
      <c r="B23" s="3">
        <f>-14.374</f>
        <v>-14.374000000000001</v>
      </c>
      <c r="C23" s="3" t="s">
        <v>6</v>
      </c>
    </row>
    <row r="24" spans="1:6" ht="15" thickBot="1" x14ac:dyDescent="0.35">
      <c r="B24" s="9" t="s">
        <v>0</v>
      </c>
      <c r="C24" s="10">
        <f>EXP(-B23/C22)</f>
        <v>2617.8981077822814</v>
      </c>
    </row>
  </sheetData>
  <sheetProtection algorithmName="SHA-512" hashValue="IADQN3k7m2qf3urYkVLfl/anX4cY1C87aEBcZI5vFE+IlcEatCaOGahtws4DTMNGECYtQ110LAacoXUfLuf2sQ==" saltValue="90WpLR88mD2Lsv6z+1xRVQ==" spinCount="100000" sheet="1" objects="1" scenarios="1"/>
  <hyperlinks>
    <hyperlink ref="A2" r:id="rId1" xr:uid="{7395764B-C5DB-4952-AF5B-C70294CAA0D2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Weibull 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Loizou</dc:creator>
  <cp:lastModifiedBy>George Loizou</cp:lastModifiedBy>
  <dcterms:created xsi:type="dcterms:W3CDTF">2019-05-27T06:09:24Z</dcterms:created>
  <dcterms:modified xsi:type="dcterms:W3CDTF">2023-01-15T04:52:32Z</dcterms:modified>
</cp:coreProperties>
</file>